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<sst xmlns="http://schemas.openxmlformats.org/spreadsheetml/2006/main" count="78" uniqueCount="30">
  <si>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</si>
  <si>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</si>
  <si>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</si>
  <si>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</si>
  <si>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</si>
  <si>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</si>
  <si>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</si>
  <si>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</si>
  <si>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</si>
  <si>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</si>
  <si>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</si>
  <si>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</si>
  <si>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</si>
  <si>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</si>
  <si>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</si>
  <si>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</si>
  <si>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</si>
  <si>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</si>
  <si>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</si>
  <si>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</si>
  <si>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</si>
  <si>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</si>
  <si>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</si>
  <si>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</si>
  <si>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</si>
  <si>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63.58 inH20, 1615 mmH20 or 15.84 Pa, Maximum open watts = 766 watts.</t>
  </si>
  <si>
    <t>LIGHTHOUSE</t>
  </si>
  <si>
    <t>VACUUM</t>
  </si>
  <si>
    <t>MOTORS</t>
  </si>
  <si>
    <t>LH6095-13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</si>
</sst>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1944036"/>
        <c:axId val="419520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2023726"/>
        <c:axId val="42669215"/>
      </c:scatterChart>
      <c:valAx>
        <c:axId val="4194403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952005"/>
        <c:crosses val="autoZero"/>
        <c:crossBetween val="midCat"/>
        <c:dispUnits/>
        <c:majorUnit val="10"/>
      </c:valAx>
      <c:valAx>
        <c:axId val="419520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4036"/>
        <c:crosses val="autoZero"/>
        <c:crossBetween val="midCat"/>
        <c:dispUnits/>
      </c:valAx>
      <c:valAx>
        <c:axId val="42023726"/>
        <c:scaling>
          <c:orientation val="minMax"/>
        </c:scaling>
        <c:axPos val="b"/>
        <c:delete val="1"/>
        <c:majorTickMark val="out"/>
        <c:minorTickMark val="none"/>
        <c:tickLblPos val="nextTo"/>
        <c:crossAx val="42669215"/>
        <c:crosses val="max"/>
        <c:crossBetween val="midCat"/>
        <c:dispUnits/>
      </c:valAx>
      <c:valAx>
        <c:axId val="4266921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2372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478616"/>
        <c:axId val="33654361"/>
      </c:scatterChart>
      <c:valAx>
        <c:axId val="4847861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654361"/>
        <c:crosses val="autoZero"/>
        <c:crossBetween val="midCat"/>
        <c:dispUnits/>
      </c:valAx>
      <c:valAx>
        <c:axId val="3365436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84786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4453794"/>
        <c:axId val="4164869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9293900"/>
        <c:axId val="18100781"/>
      </c:scatterChart>
      <c:valAx>
        <c:axId val="3445379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648691"/>
        <c:crosses val="autoZero"/>
        <c:crossBetween val="midCat"/>
        <c:dispUnits/>
        <c:majorUnit val="5"/>
      </c:valAx>
      <c:valAx>
        <c:axId val="416486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53794"/>
        <c:crosses val="autoZero"/>
        <c:crossBetween val="midCat"/>
        <c:dispUnits/>
      </c:valAx>
      <c:valAx>
        <c:axId val="392939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100781"/>
        <c:crosses val="max"/>
        <c:crossBetween val="midCat"/>
        <c:dispUnits/>
      </c:valAx>
      <c:valAx>
        <c:axId val="1810078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9390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5" sqref="J4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7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8" t="s">
        <v>27</v>
      </c>
      <c r="K5" s="128"/>
      <c r="L5" s="128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9" t="s">
        <v>28</v>
      </c>
      <c r="K6" s="129"/>
      <c r="L6" s="129"/>
      <c r="M6" s="61"/>
      <c r="N6" s="4"/>
    </row>
    <row r="7" spans="1:14" ht="23.25">
      <c r="A7" s="67" t="s">
        <v>22</v>
      </c>
      <c r="B7" s="68">
        <v>230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9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2.38512</v>
      </c>
      <c r="C26" s="86">
        <v>653.5146666666666</v>
      </c>
      <c r="D26" s="87">
        <v>2.97613</v>
      </c>
      <c r="E26" s="88">
        <v>16696</v>
      </c>
      <c r="F26" s="45">
        <v>2.5023424498963456</v>
      </c>
      <c r="G26" s="45">
        <v>83.12012290460306</v>
      </c>
      <c r="H26" s="46">
        <v>677.5915389362385</v>
      </c>
      <c r="I26" s="47">
        <v>24.409360689045524</v>
      </c>
      <c r="J26" s="48">
        <v>0.03272032263947121</v>
      </c>
      <c r="K26" s="47">
        <v>3.6025000553357684</v>
      </c>
      <c r="L26" s="20"/>
      <c r="M26" s="20"/>
    </row>
    <row r="27" spans="1:13" ht="15" customHeight="1">
      <c r="A27" s="44">
        <v>1.5</v>
      </c>
      <c r="B27" s="85">
        <v>6.875346666666666</v>
      </c>
      <c r="C27" s="86">
        <v>659.1726666666667</v>
      </c>
      <c r="D27" s="87">
        <v>2.99966</v>
      </c>
      <c r="E27" s="88">
        <v>16602</v>
      </c>
      <c r="F27" s="45">
        <v>7.213252088680377</v>
      </c>
      <c r="G27" s="45">
        <v>78.04552328095885</v>
      </c>
      <c r="H27" s="46">
        <v>683.457991707461</v>
      </c>
      <c r="I27" s="47">
        <v>66.06801040257446</v>
      </c>
      <c r="J27" s="48">
        <v>0.08856301662543493</v>
      </c>
      <c r="K27" s="47">
        <v>9.667056820260777</v>
      </c>
      <c r="L27" s="20"/>
      <c r="M27" s="20"/>
    </row>
    <row r="28" spans="1:13" ht="15" customHeight="1">
      <c r="A28" s="44">
        <v>1.25</v>
      </c>
      <c r="B28" s="85">
        <v>12.2006</v>
      </c>
      <c r="C28" s="86">
        <v>664.098</v>
      </c>
      <c r="D28" s="87">
        <v>3.01969</v>
      </c>
      <c r="E28" s="88">
        <v>16503</v>
      </c>
      <c r="F28" s="45">
        <v>12.800227784851643</v>
      </c>
      <c r="G28" s="45">
        <v>72.44863020742723</v>
      </c>
      <c r="H28" s="46">
        <v>688.564784811478</v>
      </c>
      <c r="I28" s="47">
        <v>108.82977126466251</v>
      </c>
      <c r="J28" s="48">
        <v>0.14588441188292559</v>
      </c>
      <c r="K28" s="47">
        <v>15.805875221336263</v>
      </c>
      <c r="L28" s="20"/>
      <c r="M28" s="20"/>
    </row>
    <row r="29" spans="1:14" ht="15" customHeight="1">
      <c r="A29" s="44">
        <v>1</v>
      </c>
      <c r="B29" s="85">
        <v>21.1861</v>
      </c>
      <c r="C29" s="86">
        <v>664.4313333333333</v>
      </c>
      <c r="D29" s="87">
        <v>3.0266966666666666</v>
      </c>
      <c r="E29" s="88">
        <v>16441</v>
      </c>
      <c r="F29" s="45">
        <v>22.22734175963849</v>
      </c>
      <c r="G29" s="45">
        <v>60.78792935964242</v>
      </c>
      <c r="H29" s="46">
        <v>688.9103988547926</v>
      </c>
      <c r="I29" s="47">
        <v>158.56419273265416</v>
      </c>
      <c r="J29" s="48">
        <v>0.21255253717513964</v>
      </c>
      <c r="K29" s="47">
        <v>23.017803963647424</v>
      </c>
      <c r="L29" s="20"/>
      <c r="M29" s="20"/>
      <c r="N29" s="10"/>
    </row>
    <row r="30" spans="1:13" ht="15" customHeight="1">
      <c r="A30" s="44">
        <v>0.875</v>
      </c>
      <c r="B30" s="85">
        <v>27.4714</v>
      </c>
      <c r="C30" s="86">
        <v>658.3736666666667</v>
      </c>
      <c r="D30" s="87">
        <v>3.001163333333333</v>
      </c>
      <c r="E30" s="88">
        <v>16473</v>
      </c>
      <c r="F30" s="45">
        <v>28.82154792131317</v>
      </c>
      <c r="G30" s="45">
        <v>52.60188433671856</v>
      </c>
      <c r="H30" s="46">
        <v>682.6295548456359</v>
      </c>
      <c r="I30" s="47">
        <v>177.9166864954532</v>
      </c>
      <c r="J30" s="48">
        <v>0.23849421782232338</v>
      </c>
      <c r="K30" s="47">
        <v>26.063866941894133</v>
      </c>
      <c r="L30" s="20"/>
      <c r="M30" s="20"/>
    </row>
    <row r="31" spans="1:13" ht="15" customHeight="1">
      <c r="A31" s="44">
        <v>0.75</v>
      </c>
      <c r="B31" s="85">
        <v>34.301700000000004</v>
      </c>
      <c r="C31" s="86">
        <v>641.6</v>
      </c>
      <c r="D31" s="87">
        <v>2.9250566666666664</v>
      </c>
      <c r="E31" s="88">
        <v>16682</v>
      </c>
      <c r="F31" s="45">
        <v>35.98753941672095</v>
      </c>
      <c r="G31" s="45">
        <v>43.06927179263959</v>
      </c>
      <c r="H31" s="46">
        <v>665.2379105720003</v>
      </c>
      <c r="I31" s="47">
        <v>181.89429583963997</v>
      </c>
      <c r="J31" s="48">
        <v>0.24382613383329754</v>
      </c>
      <c r="K31" s="47">
        <v>27.34275508585581</v>
      </c>
      <c r="L31" s="20"/>
      <c r="M31" s="20"/>
    </row>
    <row r="32" spans="1:13" ht="15" customHeight="1">
      <c r="A32" s="44">
        <v>0.625</v>
      </c>
      <c r="B32" s="85">
        <v>40.992066666666666</v>
      </c>
      <c r="C32" s="86">
        <v>614.7086666666668</v>
      </c>
      <c r="D32" s="87">
        <v>2.7938733333333334</v>
      </c>
      <c r="E32" s="88">
        <v>17213</v>
      </c>
      <c r="F32" s="45">
        <v>43.006720219100494</v>
      </c>
      <c r="G32" s="45">
        <v>32.61005183321506</v>
      </c>
      <c r="H32" s="46">
        <v>637.3558432416359</v>
      </c>
      <c r="I32" s="47">
        <v>164.58610340223322</v>
      </c>
      <c r="J32" s="48">
        <v>0.2206248034882483</v>
      </c>
      <c r="K32" s="47">
        <v>25.82299366778578</v>
      </c>
      <c r="L32" s="20"/>
      <c r="M32" s="20"/>
    </row>
    <row r="33" spans="1:14" ht="15" customHeight="1">
      <c r="A33" s="44">
        <v>0.5</v>
      </c>
      <c r="B33" s="85">
        <v>47.5474</v>
      </c>
      <c r="C33" s="86">
        <v>581.3606666666667</v>
      </c>
      <c r="D33" s="87">
        <v>2.63165</v>
      </c>
      <c r="E33" s="88">
        <v>17924</v>
      </c>
      <c r="F33" s="45">
        <v>49.88423115071841</v>
      </c>
      <c r="G33" s="45">
        <v>22.340129862100227</v>
      </c>
      <c r="H33" s="46">
        <v>602.779231892267</v>
      </c>
      <c r="I33" s="47">
        <v>130.78374020895114</v>
      </c>
      <c r="J33" s="48">
        <v>0.17531332467687818</v>
      </c>
      <c r="K33" s="47">
        <v>21.697360322873433</v>
      </c>
      <c r="L33" s="20"/>
      <c r="M33" s="20"/>
      <c r="N33" s="17"/>
    </row>
    <row r="34" spans="1:13" ht="15" customHeight="1">
      <c r="A34" s="44">
        <v>0.375</v>
      </c>
      <c r="B34" s="85">
        <v>53.8177</v>
      </c>
      <c r="C34" s="86">
        <v>555.3346666666667</v>
      </c>
      <c r="D34" s="87">
        <v>2.5059766666666667</v>
      </c>
      <c r="E34" s="88">
        <v>18525</v>
      </c>
      <c r="F34" s="45">
        <v>56.46270010137291</v>
      </c>
      <c r="G34" s="45">
        <v>13.58337589234687</v>
      </c>
      <c r="H34" s="46">
        <v>575.7943786183473</v>
      </c>
      <c r="I34" s="47">
        <v>90.0079978938803</v>
      </c>
      <c r="J34" s="48">
        <v>0.12065415267276179</v>
      </c>
      <c r="K34" s="47">
        <v>15.650275565278278</v>
      </c>
      <c r="L34" s="20"/>
      <c r="M34" s="20"/>
    </row>
    <row r="35" spans="1:13" ht="15" customHeight="1">
      <c r="A35" s="44">
        <v>0.25</v>
      </c>
      <c r="B35" s="85">
        <v>59.963</v>
      </c>
      <c r="C35" s="86">
        <v>509.27299999999997</v>
      </c>
      <c r="D35" s="87">
        <v>2.28567</v>
      </c>
      <c r="E35" s="88">
        <v>19701</v>
      </c>
      <c r="F35" s="45">
        <v>62.91002562685926</v>
      </c>
      <c r="G35" s="45">
        <v>6.675240680881717</v>
      </c>
      <c r="H35" s="46">
        <v>528.0357020429151</v>
      </c>
      <c r="I35" s="47">
        <v>49.28369180439359</v>
      </c>
      <c r="J35" s="48">
        <v>0.06606393003269918</v>
      </c>
      <c r="K35" s="47">
        <v>9.333203560799646</v>
      </c>
      <c r="L35" s="20"/>
      <c r="M35" s="20"/>
    </row>
    <row r="36" spans="1:14" ht="15" customHeight="1">
      <c r="A36" s="44">
        <v>0</v>
      </c>
      <c r="B36" s="85">
        <v>67.33336666666666</v>
      </c>
      <c r="C36" s="86">
        <v>480.05199999999996</v>
      </c>
      <c r="D36" s="87">
        <v>2.1454766666666667</v>
      </c>
      <c r="E36" s="88">
        <v>20607</v>
      </c>
      <c r="F36" s="45">
        <v>70.64262666215352</v>
      </c>
      <c r="G36" s="45">
        <v>0</v>
      </c>
      <c r="H36" s="46">
        <v>497.7381381638247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182.30033315972398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60.582048</v>
      </c>
      <c r="C58" s="103">
        <f>AIRFLOW!C26</f>
        <v>653.5146666666666</v>
      </c>
      <c r="D58" s="104">
        <f>AIRFLOW!D26</f>
        <v>2.97613</v>
      </c>
      <c r="E58" s="105">
        <f>AIRFLOW!E26</f>
        <v>16696</v>
      </c>
      <c r="F58" s="35">
        <f>25.4*AIRFLOW!F26</f>
        <v>63.55949822736717</v>
      </c>
      <c r="G58" s="36">
        <f>AIRFLOW!G26*0.472</f>
        <v>39.23269801097265</v>
      </c>
      <c r="H58" s="35">
        <f>AIRFLOW!H26</f>
        <v>677.5915389362385</v>
      </c>
      <c r="I58" s="36">
        <f>AIRFLOW!I26</f>
        <v>24.409360689045524</v>
      </c>
      <c r="J58" s="37">
        <f>AIRFLOW!J26</f>
        <v>0.03272032263947121</v>
      </c>
      <c r="K58" s="38">
        <f>AIRFLOW!K26</f>
        <v>3.6025000553357684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174.63380533333333</v>
      </c>
      <c r="C59" s="103">
        <f>AIRFLOW!C27</f>
        <v>659.1726666666667</v>
      </c>
      <c r="D59" s="104">
        <f>AIRFLOW!D27</f>
        <v>2.99966</v>
      </c>
      <c r="E59" s="105">
        <f>AIRFLOW!E27</f>
        <v>16602</v>
      </c>
      <c r="F59" s="35">
        <f>25.4*AIRFLOW!F27</f>
        <v>183.21660305248156</v>
      </c>
      <c r="G59" s="36">
        <f>AIRFLOW!G27*0.472</f>
        <v>36.837486988612575</v>
      </c>
      <c r="H59" s="35">
        <f>AIRFLOW!H27</f>
        <v>683.457991707461</v>
      </c>
      <c r="I59" s="36">
        <f>AIRFLOW!I27</f>
        <v>66.06801040257446</v>
      </c>
      <c r="J59" s="37">
        <f>AIRFLOW!J27</f>
        <v>0.08856301662543493</v>
      </c>
      <c r="K59" s="38">
        <f>AIRFLOW!K27</f>
        <v>9.667056820260777</v>
      </c>
      <c r="L59" s="2"/>
      <c r="M59" s="2"/>
    </row>
    <row r="60" spans="1:13" ht="15.75">
      <c r="A60" s="34">
        <f>AIRFLOW!A28*25.4</f>
        <v>31.75</v>
      </c>
      <c r="B60" s="102">
        <f>AIRFLOW!B28*25.4</f>
        <v>309.89524</v>
      </c>
      <c r="C60" s="103">
        <f>AIRFLOW!C28</f>
        <v>664.098</v>
      </c>
      <c r="D60" s="104">
        <f>AIRFLOW!D28</f>
        <v>3.01969</v>
      </c>
      <c r="E60" s="105">
        <f>AIRFLOW!E28</f>
        <v>16503</v>
      </c>
      <c r="F60" s="35">
        <f>25.4*AIRFLOW!F28</f>
        <v>325.1257857352317</v>
      </c>
      <c r="G60" s="36">
        <f>AIRFLOW!G28*0.472</f>
        <v>34.19575345790565</v>
      </c>
      <c r="H60" s="35">
        <f>AIRFLOW!H28</f>
        <v>688.564784811478</v>
      </c>
      <c r="I60" s="36">
        <f>AIRFLOW!I28</f>
        <v>108.82977126466251</v>
      </c>
      <c r="J60" s="37">
        <f>AIRFLOW!J28</f>
        <v>0.14588441188292559</v>
      </c>
      <c r="K60" s="38">
        <f>AIRFLOW!K28</f>
        <v>15.805875221336263</v>
      </c>
      <c r="L60" s="2"/>
      <c r="M60" s="2"/>
    </row>
    <row r="61" spans="1:13" ht="15.75">
      <c r="A61" s="34">
        <f>AIRFLOW!A29*25.4</f>
        <v>25.4</v>
      </c>
      <c r="B61" s="102">
        <f>AIRFLOW!B29*25.4</f>
        <v>538.12694</v>
      </c>
      <c r="C61" s="103">
        <f>AIRFLOW!C29</f>
        <v>664.4313333333333</v>
      </c>
      <c r="D61" s="104">
        <f>AIRFLOW!D29</f>
        <v>3.0266966666666666</v>
      </c>
      <c r="E61" s="105">
        <f>AIRFLOW!E29</f>
        <v>16441</v>
      </c>
      <c r="F61" s="35">
        <f>25.4*AIRFLOW!F29</f>
        <v>564.5744806948177</v>
      </c>
      <c r="G61" s="36">
        <f>AIRFLOW!G29*0.472</f>
        <v>28.69190265775122</v>
      </c>
      <c r="H61" s="35">
        <f>AIRFLOW!H29</f>
        <v>688.9103988547926</v>
      </c>
      <c r="I61" s="36">
        <f>AIRFLOW!I29</f>
        <v>158.56419273265416</v>
      </c>
      <c r="J61" s="37">
        <f>AIRFLOW!J29</f>
        <v>0.21255253717513964</v>
      </c>
      <c r="K61" s="38">
        <f>AIRFLOW!K29</f>
        <v>23.017803963647424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697.77356</v>
      </c>
      <c r="C62" s="103">
        <f>AIRFLOW!C30</f>
        <v>658.3736666666667</v>
      </c>
      <c r="D62" s="104">
        <f>AIRFLOW!D30</f>
        <v>3.001163333333333</v>
      </c>
      <c r="E62" s="105">
        <f>AIRFLOW!E30</f>
        <v>16473</v>
      </c>
      <c r="F62" s="35">
        <f>25.4*AIRFLOW!F30</f>
        <v>732.0673172013544</v>
      </c>
      <c r="G62" s="36">
        <f>AIRFLOW!G30*0.472</f>
        <v>24.82808940693116</v>
      </c>
      <c r="H62" s="35">
        <f>AIRFLOW!H30</f>
        <v>682.6295548456359</v>
      </c>
      <c r="I62" s="36">
        <f>AIRFLOW!I30</f>
        <v>177.9166864954532</v>
      </c>
      <c r="J62" s="37">
        <f>AIRFLOW!J30</f>
        <v>0.23849421782232338</v>
      </c>
      <c r="K62" s="38">
        <f>AIRFLOW!K30</f>
        <v>26.063866941894133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871.26318</v>
      </c>
      <c r="C63" s="103">
        <f>AIRFLOW!C31</f>
        <v>641.6</v>
      </c>
      <c r="D63" s="104">
        <f>AIRFLOW!D31</f>
        <v>2.9250566666666664</v>
      </c>
      <c r="E63" s="105">
        <f>AIRFLOW!E31</f>
        <v>16682</v>
      </c>
      <c r="F63" s="35">
        <f>25.4*AIRFLOW!F31</f>
        <v>914.0835011847121</v>
      </c>
      <c r="G63" s="36">
        <f>AIRFLOW!G31*0.472</f>
        <v>20.328696286125886</v>
      </c>
      <c r="H63" s="35">
        <f>AIRFLOW!H31</f>
        <v>665.2379105720003</v>
      </c>
      <c r="I63" s="36">
        <f>AIRFLOW!I31</f>
        <v>181.89429583963997</v>
      </c>
      <c r="J63" s="37">
        <f>AIRFLOW!J31</f>
        <v>0.24382613383329754</v>
      </c>
      <c r="K63" s="38">
        <f>AIRFLOW!K31</f>
        <v>27.34275508585581</v>
      </c>
      <c r="L63" s="2"/>
      <c r="M63" s="2"/>
    </row>
    <row r="64" spans="1:13" ht="15.75">
      <c r="A64" s="34">
        <f>AIRFLOW!A32*25.4</f>
        <v>15.875</v>
      </c>
      <c r="B64" s="102">
        <f>AIRFLOW!B32*25.4</f>
        <v>1041.1984933333333</v>
      </c>
      <c r="C64" s="103">
        <f>AIRFLOW!C32</f>
        <v>614.7086666666668</v>
      </c>
      <c r="D64" s="104">
        <f>AIRFLOW!D32</f>
        <v>2.7938733333333334</v>
      </c>
      <c r="E64" s="105">
        <f>AIRFLOW!E32</f>
        <v>17213</v>
      </c>
      <c r="F64" s="35">
        <f>25.4*AIRFLOW!F32</f>
        <v>1092.3706935651526</v>
      </c>
      <c r="G64" s="36">
        <f>AIRFLOW!G32*0.472</f>
        <v>15.391944465277508</v>
      </c>
      <c r="H64" s="35">
        <f>AIRFLOW!H32</f>
        <v>637.3558432416359</v>
      </c>
      <c r="I64" s="36">
        <f>AIRFLOW!I32</f>
        <v>164.58610340223322</v>
      </c>
      <c r="J64" s="37">
        <f>AIRFLOW!J32</f>
        <v>0.2206248034882483</v>
      </c>
      <c r="K64" s="38">
        <f>AIRFLOW!K32</f>
        <v>25.82299366778578</v>
      </c>
      <c r="L64" s="2"/>
      <c r="M64" s="2"/>
    </row>
    <row r="65" spans="1:13" ht="15.75">
      <c r="A65" s="34">
        <f>AIRFLOW!A33*25.4</f>
        <v>12.7</v>
      </c>
      <c r="B65" s="102">
        <f>AIRFLOW!B33*25.4</f>
        <v>1207.70396</v>
      </c>
      <c r="C65" s="103">
        <f>AIRFLOW!C33</f>
        <v>581.3606666666667</v>
      </c>
      <c r="D65" s="104">
        <f>AIRFLOW!D33</f>
        <v>2.63165</v>
      </c>
      <c r="E65" s="105">
        <f>AIRFLOW!E33</f>
        <v>17924</v>
      </c>
      <c r="F65" s="35">
        <f>25.4*AIRFLOW!F33</f>
        <v>1267.0594712282477</v>
      </c>
      <c r="G65" s="36">
        <f>AIRFLOW!G33*0.472</f>
        <v>10.544541294911307</v>
      </c>
      <c r="H65" s="35">
        <f>AIRFLOW!H33</f>
        <v>602.779231892267</v>
      </c>
      <c r="I65" s="36">
        <f>AIRFLOW!I33</f>
        <v>130.78374020895114</v>
      </c>
      <c r="J65" s="37">
        <f>AIRFLOW!J33</f>
        <v>0.17531332467687818</v>
      </c>
      <c r="K65" s="38">
        <f>AIRFLOW!K33</f>
        <v>21.697360322873433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1366.96958</v>
      </c>
      <c r="C66" s="103">
        <f>AIRFLOW!C34</f>
        <v>555.3346666666667</v>
      </c>
      <c r="D66" s="104">
        <f>AIRFLOW!D34</f>
        <v>2.5059766666666667</v>
      </c>
      <c r="E66" s="105">
        <f>AIRFLOW!E34</f>
        <v>18525</v>
      </c>
      <c r="F66" s="35">
        <f>25.4*AIRFLOW!F34</f>
        <v>1434.1525825748718</v>
      </c>
      <c r="G66" s="36">
        <f>AIRFLOW!G34*0.472</f>
        <v>6.411353421187722</v>
      </c>
      <c r="H66" s="35">
        <f>AIRFLOW!H34</f>
        <v>575.7943786183473</v>
      </c>
      <c r="I66" s="36">
        <f>AIRFLOW!I34</f>
        <v>90.0079978938803</v>
      </c>
      <c r="J66" s="37">
        <f>AIRFLOW!J34</f>
        <v>0.12065415267276179</v>
      </c>
      <c r="K66" s="38">
        <f>AIRFLOW!K34</f>
        <v>15.650275565278278</v>
      </c>
      <c r="L66" s="2"/>
      <c r="M66" s="2"/>
    </row>
    <row r="67" spans="1:13" ht="15.75">
      <c r="A67" s="34">
        <f>AIRFLOW!A35*25.4</f>
        <v>6.35</v>
      </c>
      <c r="B67" s="102">
        <f>AIRFLOW!B35*25.4</f>
        <v>1523.0602</v>
      </c>
      <c r="C67" s="103">
        <f>AIRFLOW!C35</f>
        <v>509.27299999999997</v>
      </c>
      <c r="D67" s="104">
        <f>AIRFLOW!D35</f>
        <v>2.28567</v>
      </c>
      <c r="E67" s="105">
        <f>AIRFLOW!E35</f>
        <v>19701</v>
      </c>
      <c r="F67" s="35">
        <f>25.4*AIRFLOW!F35</f>
        <v>1597.914650922225</v>
      </c>
      <c r="G67" s="36">
        <f>AIRFLOW!G35*0.472</f>
        <v>3.1507136013761703</v>
      </c>
      <c r="H67" s="35">
        <f>AIRFLOW!H35</f>
        <v>528.0357020429151</v>
      </c>
      <c r="I67" s="36">
        <f>AIRFLOW!I35</f>
        <v>49.28369180439359</v>
      </c>
      <c r="J67" s="37">
        <f>AIRFLOW!J35</f>
        <v>0.06606393003269918</v>
      </c>
      <c r="K67" s="38">
        <f>AIRFLOW!K35</f>
        <v>9.333203560799646</v>
      </c>
      <c r="L67" s="2"/>
      <c r="M67" s="2"/>
    </row>
    <row r="68" spans="1:13" ht="15.75">
      <c r="A68" s="34">
        <f>AIRFLOW!A36*25.4</f>
        <v>0</v>
      </c>
      <c r="B68" s="102">
        <f>AIRFLOW!B36*25.4</f>
        <v>1710.2675133333332</v>
      </c>
      <c r="C68" s="103">
        <f>AIRFLOW!C36</f>
        <v>480.05199999999996</v>
      </c>
      <c r="D68" s="104">
        <f>AIRFLOW!D36</f>
        <v>2.1454766666666667</v>
      </c>
      <c r="E68" s="105">
        <f>AIRFLOW!E36</f>
        <v>20607</v>
      </c>
      <c r="F68" s="35">
        <f>25.4*AIRFLOW!F36</f>
        <v>1794.3227172186992</v>
      </c>
      <c r="G68" s="36">
        <f>AIRFLOW!G36*0.472</f>
        <v>0</v>
      </c>
      <c r="H68" s="35">
        <f>AIRFLOW!H36</f>
        <v>497.7381381638247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182.30033315972398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0.5940592441986078</v>
      </c>
      <c r="C74" s="103">
        <f>AIRFLOW!C26</f>
        <v>653.5146666666666</v>
      </c>
      <c r="D74" s="104">
        <f>AIRFLOW!D26</f>
        <v>2.97613</v>
      </c>
      <c r="E74" s="108">
        <f>AIRFLOW!E26</f>
        <v>16696</v>
      </c>
      <c r="F74" s="41">
        <f>AIRFLOW!F26*(0.07355/0.2952998)</f>
        <v>0.6232557122960335</v>
      </c>
      <c r="G74" s="41">
        <f>AIRFLOW!G26*0.472*(0.001*3600)</f>
        <v>141.23771283950154</v>
      </c>
      <c r="H74" s="40">
        <f>AIRFLOW!H26</f>
        <v>677.5915389362385</v>
      </c>
      <c r="I74" s="42">
        <f>AIRFLOW!I26</f>
        <v>24.409360689045524</v>
      </c>
      <c r="J74" s="43">
        <f>AIRFLOW!J26</f>
        <v>0.03272032263947121</v>
      </c>
      <c r="K74" s="41">
        <f>AIRFLOW!K26</f>
        <v>3.6025000553357684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1.712435116222</v>
      </c>
      <c r="C75" s="103">
        <f>AIRFLOW!C27</f>
        <v>659.1726666666667</v>
      </c>
      <c r="D75" s="104">
        <f>AIRFLOW!D27</f>
        <v>2.99966</v>
      </c>
      <c r="E75" s="108">
        <f>AIRFLOW!E27</f>
        <v>16602</v>
      </c>
      <c r="F75" s="41">
        <f>AIRFLOW!F27*(0.07355/0.2952998)</f>
        <v>1.7965968521564923</v>
      </c>
      <c r="G75" s="41">
        <f>AIRFLOW!G27*0.472*(0.001*3600)</f>
        <v>132.61495315900527</v>
      </c>
      <c r="H75" s="40">
        <f>AIRFLOW!H27</f>
        <v>683.457991707461</v>
      </c>
      <c r="I75" s="42">
        <f>AIRFLOW!I27</f>
        <v>66.06801040257446</v>
      </c>
      <c r="J75" s="43">
        <f>AIRFLOW!J27</f>
        <v>0.08856301662543493</v>
      </c>
      <c r="K75" s="41">
        <f>AIRFLOW!K27</f>
        <v>9.667056820260777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3.0387901718863337</v>
      </c>
      <c r="C76" s="103">
        <f>AIRFLOW!C28</f>
        <v>664.098</v>
      </c>
      <c r="D76" s="104">
        <f>AIRFLOW!D28</f>
        <v>3.01969</v>
      </c>
      <c r="E76" s="108">
        <f>AIRFLOW!E28</f>
        <v>16503</v>
      </c>
      <c r="F76" s="41">
        <f>AIRFLOW!F28*(0.07355/0.2952998)</f>
        <v>3.1881388120677303</v>
      </c>
      <c r="G76" s="41">
        <f>AIRFLOW!G28*0.472*(0.001*3600)</f>
        <v>123.10471244846035</v>
      </c>
      <c r="H76" s="40">
        <f>AIRFLOW!H28</f>
        <v>688.564784811478</v>
      </c>
      <c r="I76" s="42">
        <f>AIRFLOW!I28</f>
        <v>108.82977126466251</v>
      </c>
      <c r="J76" s="43">
        <f>AIRFLOW!J28</f>
        <v>0.14588441188292559</v>
      </c>
      <c r="K76" s="41">
        <f>AIRFLOW!K28</f>
        <v>15.805875221336263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5.2767988837107245</v>
      </c>
      <c r="C77" s="103">
        <f>AIRFLOW!C29</f>
        <v>664.4313333333333</v>
      </c>
      <c r="D77" s="104">
        <f>AIRFLOW!D29</f>
        <v>3.0266966666666666</v>
      </c>
      <c r="E77" s="108">
        <f>AIRFLOW!E29</f>
        <v>16441</v>
      </c>
      <c r="F77" s="41">
        <f>AIRFLOW!F29*(0.07355/0.2952998)</f>
        <v>5.536139836266097</v>
      </c>
      <c r="G77" s="41">
        <f>AIRFLOW!G29*0.472*(0.001*3600)</f>
        <v>103.2908495679044</v>
      </c>
      <c r="H77" s="40">
        <f>AIRFLOW!H29</f>
        <v>688.9103988547926</v>
      </c>
      <c r="I77" s="42">
        <f>AIRFLOW!I29</f>
        <v>158.56419273265416</v>
      </c>
      <c r="J77" s="43">
        <f>AIRFLOW!J29</f>
        <v>0.21255253717513964</v>
      </c>
      <c r="K77" s="41">
        <f>AIRFLOW!K29</f>
        <v>23.017803963647424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6.842271718436654</v>
      </c>
      <c r="C78" s="103">
        <f>AIRFLOW!C30</f>
        <v>658.3736666666667</v>
      </c>
      <c r="D78" s="104">
        <f>AIRFLOW!D30</f>
        <v>3.001163333333333</v>
      </c>
      <c r="E78" s="108">
        <f>AIRFLOW!E30</f>
        <v>16473</v>
      </c>
      <c r="F78" s="41">
        <f>AIRFLOW!F30*(0.07355/0.2952998)</f>
        <v>7.178551592695233</v>
      </c>
      <c r="G78" s="41">
        <f>AIRFLOW!G30*0.472*(0.001*3600)</f>
        <v>89.38112186495218</v>
      </c>
      <c r="H78" s="40">
        <f>AIRFLOW!H30</f>
        <v>682.6295548456359</v>
      </c>
      <c r="I78" s="42">
        <f>AIRFLOW!I30</f>
        <v>177.9166864954532</v>
      </c>
      <c r="J78" s="43">
        <f>AIRFLOW!J30</f>
        <v>0.23849421782232338</v>
      </c>
      <c r="K78" s="41">
        <f>AIRFLOW!K30</f>
        <v>26.063866941894133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8.54348711038748</v>
      </c>
      <c r="C79" s="103">
        <f>AIRFLOW!C31</f>
        <v>641.6</v>
      </c>
      <c r="D79" s="104">
        <f>AIRFLOW!D31</f>
        <v>2.9250566666666664</v>
      </c>
      <c r="E79" s="108">
        <f>AIRFLOW!E31</f>
        <v>16682</v>
      </c>
      <c r="F79" s="41">
        <f>AIRFLOW!F31*(0.07355/0.2952998)</f>
        <v>8.963377300288812</v>
      </c>
      <c r="G79" s="41">
        <f>AIRFLOW!G31*0.472*(0.001*3600)</f>
        <v>73.1833066300532</v>
      </c>
      <c r="H79" s="40">
        <f>AIRFLOW!H31</f>
        <v>665.2379105720003</v>
      </c>
      <c r="I79" s="42">
        <f>AIRFLOW!I31</f>
        <v>181.89429583963997</v>
      </c>
      <c r="J79" s="43">
        <f>AIRFLOW!J31</f>
        <v>0.24382613383329754</v>
      </c>
      <c r="K79" s="41">
        <f>AIRFLOW!K31</f>
        <v>27.34275508585581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10.209849459204962</v>
      </c>
      <c r="C80" s="103">
        <f>AIRFLOW!C32</f>
        <v>614.7086666666668</v>
      </c>
      <c r="D80" s="104">
        <f>AIRFLOW!D32</f>
        <v>2.7938733333333334</v>
      </c>
      <c r="E80" s="108">
        <f>AIRFLOW!E32</f>
        <v>17213</v>
      </c>
      <c r="F80" s="41">
        <f>AIRFLOW!F32*(0.07355/0.2952998)</f>
        <v>10.711637028250076</v>
      </c>
      <c r="G80" s="41">
        <f>AIRFLOW!G32*0.472*(0.001*3600)</f>
        <v>55.41100007499903</v>
      </c>
      <c r="H80" s="40">
        <f>AIRFLOW!H32</f>
        <v>637.3558432416359</v>
      </c>
      <c r="I80" s="42">
        <f>AIRFLOW!I32</f>
        <v>164.58610340223322</v>
      </c>
      <c r="J80" s="43">
        <f>AIRFLOW!J32</f>
        <v>0.2206248034882483</v>
      </c>
      <c r="K80" s="41">
        <f>AIRFLOW!K32</f>
        <v>25.82299366778578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11.84257920255957</v>
      </c>
      <c r="C81" s="103">
        <f>AIRFLOW!C33</f>
        <v>581.3606666666667</v>
      </c>
      <c r="D81" s="104">
        <f>AIRFLOW!D33</f>
        <v>2.63165</v>
      </c>
      <c r="E81" s="108">
        <f>AIRFLOW!E33</f>
        <v>17924</v>
      </c>
      <c r="F81" s="41">
        <f>AIRFLOW!F33*(0.07355/0.2952998)</f>
        <v>12.424611195589497</v>
      </c>
      <c r="G81" s="41">
        <f>AIRFLOW!G33*0.472*(0.001*3600)</f>
        <v>37.960348661680705</v>
      </c>
      <c r="H81" s="40">
        <f>AIRFLOW!H33</f>
        <v>602.779231892267</v>
      </c>
      <c r="I81" s="42">
        <f>AIRFLOW!I33</f>
        <v>130.78374020895114</v>
      </c>
      <c r="J81" s="43">
        <f>AIRFLOW!J33</f>
        <v>0.17531332467687818</v>
      </c>
      <c r="K81" s="41">
        <f>AIRFLOW!K33</f>
        <v>21.697360322873433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13.40431600360041</v>
      </c>
      <c r="C82" s="103">
        <f>AIRFLOW!C34</f>
        <v>555.3346666666667</v>
      </c>
      <c r="D82" s="104">
        <f>AIRFLOW!D34</f>
        <v>2.5059766666666667</v>
      </c>
      <c r="E82" s="108">
        <f>AIRFLOW!E34</f>
        <v>18525</v>
      </c>
      <c r="F82" s="41">
        <f>AIRFLOW!F34*(0.07355/0.2952998)</f>
        <v>14.063103301986583</v>
      </c>
      <c r="G82" s="41">
        <f>AIRFLOW!G34*0.472*(0.001*3600)</f>
        <v>23.0808723162758</v>
      </c>
      <c r="H82" s="40">
        <f>AIRFLOW!H34</f>
        <v>575.7943786183473</v>
      </c>
      <c r="I82" s="42">
        <f>AIRFLOW!I34</f>
        <v>90.0079978938803</v>
      </c>
      <c r="J82" s="43">
        <f>AIRFLOW!J34</f>
        <v>0.12065415267276179</v>
      </c>
      <c r="K82" s="41">
        <f>AIRFLOW!K34</f>
        <v>15.650275565278278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14.934919190598844</v>
      </c>
      <c r="C83" s="103">
        <f>AIRFLOW!C35</f>
        <v>509.27299999999997</v>
      </c>
      <c r="D83" s="104">
        <f>AIRFLOW!D35</f>
        <v>2.28567</v>
      </c>
      <c r="E83" s="108">
        <f>AIRFLOW!E35</f>
        <v>19701</v>
      </c>
      <c r="F83" s="41">
        <f>AIRFLOW!F35*(0.07355/0.2952998)</f>
        <v>15.668931658116595</v>
      </c>
      <c r="G83" s="41">
        <f>AIRFLOW!G35*0.472*(0.001*3600)</f>
        <v>11.342568964954213</v>
      </c>
      <c r="H83" s="40">
        <f>AIRFLOW!H35</f>
        <v>528.0357020429151</v>
      </c>
      <c r="I83" s="42">
        <f>AIRFLOW!I35</f>
        <v>49.28369180439359</v>
      </c>
      <c r="J83" s="43">
        <f>AIRFLOW!J35</f>
        <v>0.06606393003269918</v>
      </c>
      <c r="K83" s="41">
        <f>AIRFLOW!K35</f>
        <v>9.333203560799646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16.770648399807023</v>
      </c>
      <c r="C84" s="103">
        <f>AIRFLOW!C36</f>
        <v>480.05199999999996</v>
      </c>
      <c r="D84" s="104">
        <f>AIRFLOW!D36</f>
        <v>2.1454766666666667</v>
      </c>
      <c r="E84" s="108">
        <f>AIRFLOW!E36</f>
        <v>20607</v>
      </c>
      <c r="F84" s="41">
        <f>AIRFLOW!F36*(0.07355/0.2952998)</f>
        <v>17.594882187530747</v>
      </c>
      <c r="G84" s="41">
        <f>AIRFLOW!G36*0.472*(0.001*3600)</f>
        <v>0</v>
      </c>
      <c r="H84" s="40">
        <f>AIRFLOW!H36</f>
        <v>497.7381381638247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182.30033315972398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2013-04-10T17:31:18Z</dcterms:modified>
  <cp:category/>
  <cp:version/>
  <cp:contentType/>
  <cp:contentStatus/>
</cp:coreProperties>
</file>