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<sst xmlns="http://schemas.openxmlformats.org/spreadsheetml/2006/main" count="170" uniqueCount="117">
  <si>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</si>
  <si>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</si>
  <si>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</si>
  <si>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</si>
  <si>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</si>
  <si>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</si>
  <si>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</si>
  <si>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</si>
  <si>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</si>
  <si>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</si>
  <si>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</si>
  <si>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</si>
  <si>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</si>
  <si>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</si>
  <si>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</si>
  <si>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</si>
  <si>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</si>
  <si>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</si>
  <si>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</si>
  <si>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</si>
  <si>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</si>
  <si>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</si>
  <si>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</si>
  <si>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</si>
  <si>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</si>
  <si>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</si>
  <si>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</si>
  <si>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</si>
  <si>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</si>
  <si>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</si>
  <si>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</si>
  <si>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</si>
  <si>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</si>
  <si>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</si>
  <si>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</si>
  <si>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</si>
  <si>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</si>
  <si>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</si>
  <si>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</si>
  <si>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</si>
  <si>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</si>
  <si>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</si>
  <si>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</si>
  <si>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</si>
  <si>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</si>
  <si>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</si>
  <si>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</si>
  <si>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</si>
  <si>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</si>
  <si>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</si>
  <si>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</si>
  <si>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</si>
  <si>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</si>
  <si>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</si>
  <si>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</si>
  <si>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</si>
  <si>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</si>
  <si>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</si>
  <si>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</si>
  <si>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</si>
  <si>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</si>
  <si>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</si>
  <si>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</si>
  <si>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</si>
  <si>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</si>
  <si>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</si>
  <si>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</si>
  <si>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</si>
  <si>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</si>
  <si>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</si>
  <si>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</si>
  <si>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</si>
  <si>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</si>
  <si>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</si>
  <si>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</si>
  <si>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</si>
  <si>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</si>
  <si>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</si>
  <si>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</si>
  <si>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</si>
  <si>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</si>
  <si>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</si>
  <si>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</si>
  <si>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</si>
  <si>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</si>
  <si>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</si>
  <si>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</si>
  <si>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</si>
  <si>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</si>
  <si>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</si>
  <si>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</si>
  <si>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</si>
  <si>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</si>
  <si>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</si>
  <si>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</si>
  <si>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</si>
  <si>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</si>
  <si>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</si>
  <si>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</si>
  <si>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</si>
  <si>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</si>
  <si>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</si>
  <si>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</si>
  <si>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</si>
  <si>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</si>
  <si>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</si>
  <si>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</si>
  <si>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</si>
  <si>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</si>
  <si>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</si>
  <si>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</si>
  <si>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</si>
  <si>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</si>
  <si>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</si>
  <si>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</si>
  <si>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</si>
  <si>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LH2060-00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</si>
</sst>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4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sz val="20"/>
      <name val="Arial"/>
      <family val="2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3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7160038"/>
        <c:axId val="6600488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7173072"/>
        <c:axId val="44795601"/>
      </c:scatterChart>
      <c:valAx>
        <c:axId val="37160038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004887"/>
        <c:crosses val="autoZero"/>
        <c:crossBetween val="midCat"/>
        <c:dispUnits/>
        <c:majorUnit val="10"/>
      </c:valAx>
      <c:valAx>
        <c:axId val="66004887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 val="autoZero"/>
        <c:crossBetween val="midCat"/>
        <c:dispUnits/>
      </c:valAx>
      <c:valAx>
        <c:axId val="57173072"/>
        <c:scaling>
          <c:orientation val="minMax"/>
        </c:scaling>
        <c:axPos val="b"/>
        <c:delete val="1"/>
        <c:majorTickMark val="out"/>
        <c:minorTickMark val="none"/>
        <c:tickLblPos val="nextTo"/>
        <c:crossAx val="44795601"/>
        <c:crosses val="max"/>
        <c:crossBetween val="midCat"/>
        <c:dispUnits/>
      </c:valAx>
      <c:valAx>
        <c:axId val="4479560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507226"/>
        <c:axId val="4565035"/>
      </c:scatterChart>
      <c:valAx>
        <c:axId val="50722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565035"/>
        <c:crosses val="autoZero"/>
        <c:crossBetween val="midCat"/>
        <c:dispUnits/>
      </c:valAx>
      <c:valAx>
        <c:axId val="456503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7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1085316"/>
        <c:axId val="3422352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9576270"/>
        <c:axId val="20642111"/>
      </c:scatterChart>
      <c:valAx>
        <c:axId val="4108531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223525"/>
        <c:crosses val="autoZero"/>
        <c:crossBetween val="midCat"/>
        <c:dispUnits/>
        <c:majorUnit val="5"/>
      </c:valAx>
      <c:valAx>
        <c:axId val="3422352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 val="autoZero"/>
        <c:crossBetween val="midCat"/>
        <c:dispUnits/>
      </c:valAx>
      <c:valAx>
        <c:axId val="39576270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2111"/>
        <c:crosses val="max"/>
        <c:crossBetween val="midCat"/>
        <c:dispUnits/>
      </c:valAx>
      <c:valAx>
        <c:axId val="2064211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8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436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41" sqref="J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5.5">
      <c r="A2" s="169"/>
      <c r="B2" s="169"/>
      <c r="C2" s="169"/>
      <c r="D2" s="95"/>
      <c r="E2" s="95"/>
      <c r="F2" s="95"/>
      <c r="G2" s="96"/>
      <c r="H2" s="170"/>
      <c r="I2" s="171"/>
      <c r="J2" s="171"/>
      <c r="K2" s="171"/>
      <c r="L2" s="171"/>
      <c r="M2" s="171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2"/>
      <c r="I3" s="172"/>
      <c r="J3" s="172"/>
      <c r="K3" s="172"/>
      <c r="L3" s="172"/>
      <c r="M3" s="172"/>
      <c r="N3" s="14"/>
    </row>
    <row r="4" spans="1:14" ht="24.75">
      <c r="A4" s="176" t="s">
        <v>101</v>
      </c>
      <c r="B4" s="176"/>
      <c r="C4" s="176"/>
      <c r="D4" s="99"/>
      <c r="E4" s="100"/>
      <c r="F4" s="100"/>
      <c r="G4" s="100"/>
      <c r="H4" s="5"/>
      <c r="I4" s="5"/>
      <c r="J4" s="151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3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5.13</v>
      </c>
      <c r="C26" s="127">
        <v>1465.8</v>
      </c>
      <c r="D26" s="128">
        <v>6.65</v>
      </c>
      <c r="E26" s="129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1470.8</v>
      </c>
      <c r="D27" s="128">
        <v>6.69</v>
      </c>
      <c r="E27" s="129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26.22</v>
      </c>
      <c r="C28" s="127">
        <v>1471.8</v>
      </c>
      <c r="D28" s="128">
        <v>6.68</v>
      </c>
      <c r="E28" s="129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</v>
      </c>
      <c r="C29" s="127">
        <v>1471.8</v>
      </c>
      <c r="D29" s="128">
        <v>6.69</v>
      </c>
      <c r="E29" s="129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58.02</v>
      </c>
      <c r="C30" s="127">
        <v>1457.4</v>
      </c>
      <c r="D30" s="128">
        <v>6.61</v>
      </c>
      <c r="E30" s="129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70.35</v>
      </c>
      <c r="C31" s="127">
        <v>1423</v>
      </c>
      <c r="D31" s="128">
        <v>6.44</v>
      </c>
      <c r="E31" s="129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81.53</v>
      </c>
      <c r="C32" s="127">
        <v>1356.8</v>
      </c>
      <c r="D32" s="128">
        <v>6.1</v>
      </c>
      <c r="E32" s="129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91.78</v>
      </c>
      <c r="C33" s="127">
        <v>1266.1</v>
      </c>
      <c r="D33" s="128">
        <v>5.65</v>
      </c>
      <c r="E33" s="129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102.7</v>
      </c>
      <c r="C34" s="127">
        <v>1168.4</v>
      </c>
      <c r="D34" s="128">
        <v>5.16</v>
      </c>
      <c r="E34" s="129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111.3</v>
      </c>
      <c r="C35" s="127">
        <v>1081.5</v>
      </c>
      <c r="D35" s="128">
        <v>4.73</v>
      </c>
      <c r="E35" s="129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122.58</v>
      </c>
      <c r="C36" s="127">
        <v>1007.6</v>
      </c>
      <c r="D36" s="128">
        <v>4.37</v>
      </c>
      <c r="E36" s="129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537.07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6" t="s">
        <v>98</v>
      </c>
      <c r="B55" s="157"/>
      <c r="C55" s="157"/>
      <c r="D55" s="157"/>
      <c r="E55" s="157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130.302</v>
      </c>
      <c r="C58" s="144">
        <f>AIRFLOW!C26</f>
        <v>1465.8</v>
      </c>
      <c r="D58" s="145">
        <f>AIRFLOW!D26</f>
        <v>6.65</v>
      </c>
      <c r="E58" s="146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1470.8</v>
      </c>
      <c r="D59" s="145">
        <f>AIRFLOW!D27</f>
        <v>6.69</v>
      </c>
      <c r="E59" s="146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665.9879999999999</v>
      </c>
      <c r="C60" s="144">
        <f>AIRFLOW!C28</f>
        <v>1471.8</v>
      </c>
      <c r="D60" s="145">
        <f>AIRFLOW!D28</f>
        <v>6.68</v>
      </c>
      <c r="E60" s="146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1153.1599999999999</v>
      </c>
      <c r="C61" s="144">
        <f>AIRFLOW!C29</f>
        <v>1471.8</v>
      </c>
      <c r="D61" s="145">
        <f>AIRFLOW!D29</f>
        <v>6.69</v>
      </c>
      <c r="E61" s="146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1473.708</v>
      </c>
      <c r="C62" s="144">
        <f>AIRFLOW!C30</f>
        <v>1457.4</v>
      </c>
      <c r="D62" s="145">
        <f>AIRFLOW!D30</f>
        <v>6.61</v>
      </c>
      <c r="E62" s="146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1786.8899999999996</v>
      </c>
      <c r="C63" s="144">
        <f>AIRFLOW!C31</f>
        <v>1423</v>
      </c>
      <c r="D63" s="145">
        <f>AIRFLOW!D31</f>
        <v>6.44</v>
      </c>
      <c r="E63" s="146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2070.862</v>
      </c>
      <c r="C64" s="144">
        <f>AIRFLOW!C32</f>
        <v>1356.8</v>
      </c>
      <c r="D64" s="145">
        <f>AIRFLOW!D32</f>
        <v>6.1</v>
      </c>
      <c r="E64" s="146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2331.212</v>
      </c>
      <c r="C65" s="144">
        <f>AIRFLOW!C33</f>
        <v>1266.1</v>
      </c>
      <c r="D65" s="145">
        <f>AIRFLOW!D33</f>
        <v>5.65</v>
      </c>
      <c r="E65" s="146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2608.58</v>
      </c>
      <c r="C66" s="144">
        <f>AIRFLOW!C34</f>
        <v>1168.4</v>
      </c>
      <c r="D66" s="145">
        <f>AIRFLOW!D34</f>
        <v>5.16</v>
      </c>
      <c r="E66" s="146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2827.02</v>
      </c>
      <c r="C67" s="144">
        <f>AIRFLOW!C35</f>
        <v>1081.5</v>
      </c>
      <c r="D67" s="145">
        <f>AIRFLOW!D35</f>
        <v>4.73</v>
      </c>
      <c r="E67" s="146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3113.5319999999997</v>
      </c>
      <c r="C68" s="144">
        <f>AIRFLOW!C36</f>
        <v>1007.6</v>
      </c>
      <c r="D68" s="145">
        <f>AIRFLOW!D36</f>
        <v>4.37</v>
      </c>
      <c r="E68" s="146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537.07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4"/>
      <c r="B71" s="174"/>
      <c r="C71" s="174"/>
      <c r="D71" s="174"/>
      <c r="E71" s="17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1.2777235203003863</v>
      </c>
      <c r="C74" s="144">
        <f>AIRFLOW!C26</f>
        <v>1465.8</v>
      </c>
      <c r="D74" s="145">
        <f>AIRFLOW!D26</f>
        <v>6.65</v>
      </c>
      <c r="E74" s="149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1470.8</v>
      </c>
      <c r="D75" s="145">
        <f>AIRFLOW!D27</f>
        <v>6.69</v>
      </c>
      <c r="E75" s="149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6.530586881535307</v>
      </c>
      <c r="C76" s="144">
        <f>AIRFLOW!C28</f>
        <v>1471.8</v>
      </c>
      <c r="D76" s="145">
        <f>AIRFLOW!D28</f>
        <v>6.68</v>
      </c>
      <c r="E76" s="149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11.30772862020225</v>
      </c>
      <c r="C77" s="144">
        <f>AIRFLOW!C29</f>
        <v>1471.8</v>
      </c>
      <c r="D77" s="145">
        <f>AIRFLOW!D29</f>
        <v>6.69</v>
      </c>
      <c r="E77" s="149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14.450978293923669</v>
      </c>
      <c r="C78" s="144">
        <f>AIRFLOW!C30</f>
        <v>1457.4</v>
      </c>
      <c r="D78" s="145">
        <f>AIRFLOW!D30</f>
        <v>6.61</v>
      </c>
      <c r="E78" s="149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17.5219979830667</v>
      </c>
      <c r="C79" s="144">
        <f>AIRFLOW!C31</f>
        <v>1423</v>
      </c>
      <c r="D79" s="145">
        <f>AIRFLOW!D31</f>
        <v>6.44</v>
      </c>
      <c r="E79" s="149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20.30658842301959</v>
      </c>
      <c r="C80" s="144">
        <f>AIRFLOW!C32</f>
        <v>1356.8</v>
      </c>
      <c r="D80" s="145">
        <f>AIRFLOW!D32</f>
        <v>6.1</v>
      </c>
      <c r="E80" s="149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22.85954477449697</v>
      </c>
      <c r="C81" s="144">
        <f>AIRFLOW!C33</f>
        <v>1266.1</v>
      </c>
      <c r="D81" s="145">
        <f>AIRFLOW!D33</f>
        <v>5.65</v>
      </c>
      <c r="E81" s="149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25.579377297241653</v>
      </c>
      <c r="C82" s="144">
        <f>AIRFLOW!C34</f>
        <v>1168.4</v>
      </c>
      <c r="D82" s="145">
        <f>AIRFLOW!D34</f>
        <v>5.16</v>
      </c>
      <c r="E82" s="149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27.72136994335926</v>
      </c>
      <c r="C83" s="144">
        <f>AIRFLOW!C35</f>
        <v>1081.5</v>
      </c>
      <c r="D83" s="145">
        <f>AIRFLOW!D35</f>
        <v>4.73</v>
      </c>
      <c r="E83" s="149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30.530867274546075</v>
      </c>
      <c r="C84" s="144">
        <f>AIRFLOW!C36</f>
        <v>1007.6</v>
      </c>
      <c r="D84" s="145">
        <f>AIRFLOW!D36</f>
        <v>4.37</v>
      </c>
      <c r="E84" s="149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537.07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8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3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4"/>
      <c r="B89" s="165"/>
      <c r="C89" s="165"/>
      <c r="D89" s="165"/>
      <c r="E89" s="165"/>
      <c r="F89" s="165"/>
      <c r="G89" s="165"/>
      <c r="H89" s="165"/>
      <c r="I89" s="165"/>
      <c r="J89" s="165"/>
      <c r="K89" s="166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7" t="s">
        <v>105</v>
      </c>
      <c r="B96" s="167"/>
      <c r="C96" s="167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8" t="s">
        <v>106</v>
      </c>
      <c r="B97" s="168"/>
      <c r="C97" s="168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8" t="s">
        <v>107</v>
      </c>
      <c r="B99" s="168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8" t="s">
        <v>110</v>
      </c>
      <c r="B102" s="168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3">
        <f>IF(ISERR(+$BE$105),"",+$BE$105)</f>
        <v>315.67896416958484</v>
      </c>
      <c r="BC125" s="173"/>
      <c r="BD125" s="173"/>
      <c r="BF125" s="154">
        <f>IF(ISERR(+$BE$111),"",+$BE$111)</f>
        <v>0.9984850090034166</v>
      </c>
      <c r="BG125" s="154"/>
      <c r="BH125" s="154"/>
      <c r="BJ125" s="155">
        <f>IF(ISERR(+$BE$112),"",+$BE$112)</f>
        <v>3.95309016936082</v>
      </c>
      <c r="BK125" s="155"/>
      <c r="BL125" s="155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2015-01-13T03:21:30Z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